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ROL PRESUPUESTAL\2022\2023 PROYECTO\Entrega a H. Congreso 2023\Multianuales 2023\"/>
    </mc:Choice>
  </mc:AlternateContent>
  <bookViews>
    <workbookView xWindow="0" yWindow="0" windowWidth="20815" windowHeight="5891"/>
  </bookViews>
  <sheets>
    <sheet name="MULTIANUALES CT 2023" sheetId="1" r:id="rId1"/>
  </sheets>
  <externalReferences>
    <externalReference r:id="rId2"/>
  </externalReferences>
  <definedNames>
    <definedName name="_xlnm._FilterDatabase" localSheetId="0" hidden="1">'MULTIANUALES CT 2023'!$G$6:$H$35</definedName>
    <definedName name="_xlnm.Print_Area" localSheetId="0">'MULTIANUALES CT 2023'!$A$1:$M$36</definedName>
    <definedName name="_xlnm.Print_Titles" localSheetId="0">'MULTIANUALES CT 2023'!$1:$6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34" i="1" l="1"/>
  <c r="I33" i="1"/>
  <c r="I32" i="1"/>
  <c r="I28" i="1"/>
  <c r="H28" i="1"/>
  <c r="D28" i="1"/>
  <c r="I27" i="1"/>
  <c r="I26" i="1"/>
  <c r="I25" i="1"/>
  <c r="I24" i="1"/>
  <c r="I22" i="1"/>
  <c r="I14" i="1"/>
</calcChain>
</file>

<file path=xl/sharedStrings.xml><?xml version="1.0" encoding="utf-8"?>
<sst xmlns="http://schemas.openxmlformats.org/spreadsheetml/2006/main" count="173" uniqueCount="116">
  <si>
    <t xml:space="preserve">Gobierno del Estado de Jalisco </t>
  </si>
  <si>
    <t>PRESUPUESTO DE EGRESOS PARA EL EJERCICIO FISCAL 2023</t>
  </si>
  <si>
    <t>Contratos de afectación multianual en pesos 2019-2024</t>
  </si>
  <si>
    <t>NO.</t>
  </si>
  <si>
    <t>UP</t>
  </si>
  <si>
    <t>CONCEPTO</t>
  </si>
  <si>
    <t>PROVEEDOR</t>
  </si>
  <si>
    <t>PARTIDA</t>
  </si>
  <si>
    <t>CONTRATO/ CONVENIO</t>
  </si>
  <si>
    <t>VIGENCIA</t>
  </si>
  <si>
    <t xml:space="preserve">MONTO TOTAL </t>
  </si>
  <si>
    <t>EJERCICIO
 2022</t>
  </si>
  <si>
    <t>EJERCICIO
 2023</t>
  </si>
  <si>
    <t>EJERCICIO 
2024</t>
  </si>
  <si>
    <t>INICIO</t>
  </si>
  <si>
    <t>TERMINO</t>
  </si>
  <si>
    <t>01</t>
  </si>
  <si>
    <t>04</t>
  </si>
  <si>
    <t xml:space="preserve">SEGURO DE VIDA SECRETARÍA DE EDUCACIÓN DEL GOBIERNO DE JALISCO </t>
  </si>
  <si>
    <t>LICITACIÓN</t>
  </si>
  <si>
    <t>1441</t>
  </si>
  <si>
    <t>02</t>
  </si>
  <si>
    <t>03</t>
  </si>
  <si>
    <t>TARJETAS DE CIRCULACIÓN PLASTIFICADAS</t>
  </si>
  <si>
    <t xml:space="preserve">LITHO FORMAS SA DE CV </t>
  </si>
  <si>
    <t>500/20</t>
  </si>
  <si>
    <t>09</t>
  </si>
  <si>
    <t xml:space="preserve">ARRENDAMIENTO PURO DE MAQUINARIA PESADA, EQUIPO DE CÓMPUTO </t>
  </si>
  <si>
    <t>OPERADORA DE SERVICIOS MEGA, S.A. DE C.V.</t>
  </si>
  <si>
    <t>3232</t>
  </si>
  <si>
    <t>02/2019</t>
  </si>
  <si>
    <t>3251</t>
  </si>
  <si>
    <t>3261</t>
  </si>
  <si>
    <t>35</t>
  </si>
  <si>
    <t xml:space="preserve">SERVICIO DE ARRENDAMIENTO PURO DE  EQUIPOS DE CÓMPUTO </t>
  </si>
  <si>
    <t>FINANCIERA BAJIO, S.A. DE C.V.</t>
  </si>
  <si>
    <t>481-19</t>
  </si>
  <si>
    <t>05</t>
  </si>
  <si>
    <t>ARRENDAMIENTO DE EQUIPO Y BIENES INFORMÁTICOS</t>
  </si>
  <si>
    <t>A2DATH HEALTH MEXICO SA DE CV</t>
  </si>
  <si>
    <t>261/21</t>
  </si>
  <si>
    <t>06</t>
  </si>
  <si>
    <t>ARRENDAMIENTO DE EQUIPO TECNOLÓGICO</t>
  </si>
  <si>
    <t>5338-APPE-26-21</t>
  </si>
  <si>
    <t>07</t>
  </si>
  <si>
    <t>SERVICIO DE ARRENDAMIENTO PURO DE VEHÍCULOS PARA DEPENDENCIAS</t>
  </si>
  <si>
    <t>VALUE ARRENDADORA, S.A. DE C.V.</t>
  </si>
  <si>
    <t>480-19</t>
  </si>
  <si>
    <t>3252</t>
  </si>
  <si>
    <t>08</t>
  </si>
  <si>
    <t xml:space="preserve">ARRENDAMIENTO DE VEHÍCULOS ESPECIALES CONSISTENTES EN MAQUINARIA CAMIONES, EQUIPO, CAMIONETAS, MOTOCICLETAS, AMBULANCIAS Y VEHÍCULOS ESPECIALES </t>
  </si>
  <si>
    <t>5338-APPE-68-B</t>
  </si>
  <si>
    <t>3253</t>
  </si>
  <si>
    <t>ARRENDAMIENTO PURO DE VEHÍCULOS BLINDADOS</t>
  </si>
  <si>
    <t>CASANOVA VALLEJO, S.A. DE C.V.</t>
  </si>
  <si>
    <t>959/20219</t>
  </si>
  <si>
    <t>10</t>
  </si>
  <si>
    <t xml:space="preserve">ARRENDAMIENTO DE VEHÍCULOS PARA EL GOBIERNO DEL ESTADO </t>
  </si>
  <si>
    <t>5338-APPE-137-21</t>
  </si>
  <si>
    <t>11</t>
  </si>
  <si>
    <t xml:space="preserve">SERVICIO DE PREVALIDACIÓN Y GENERACIÓN DE CFDI </t>
  </si>
  <si>
    <t>3311</t>
  </si>
  <si>
    <t>12</t>
  </si>
  <si>
    <t>13</t>
  </si>
  <si>
    <t>SERVICIO DE CAPACITACIÓN PARA LA SECRETARÍA DE ADMINISTRACIÓN Y LA FISCALÍA DEL ESTADO</t>
  </si>
  <si>
    <t>SERVICIOS DE EDUCACIÓN SUPERIOR EN JALISCO, A.C.</t>
  </si>
  <si>
    <t>3341</t>
  </si>
  <si>
    <t>719/2019</t>
  </si>
  <si>
    <t>14</t>
  </si>
  <si>
    <t>15</t>
  </si>
  <si>
    <t xml:space="preserve">IMPLEMENTACIÓN E INTEGRACIÓN DE SERVICIO DE IMPRESIÓN DE GAFETE PARA IDENTIFICACIÓN DE OPERADORES DE VEHÍCULOS DEL SERVICIO PÚBLICO </t>
  </si>
  <si>
    <t>3362</t>
  </si>
  <si>
    <t>2023</t>
  </si>
  <si>
    <t>2024</t>
  </si>
  <si>
    <t xml:space="preserve">SERVICIO DE IMPRESIÓN DE LICENCIAS PARA CONDUCIR </t>
  </si>
  <si>
    <t>16</t>
  </si>
  <si>
    <t>ASEGURAMIENTO DE BIENES MUEBLES E INMUEBLES, EFECTIVO, VALORES, RESPONSABILIDAD CIVIL GENERAL, EQUIPO ELECTRÓNICO Y MAQUINARIA PESADA.</t>
  </si>
  <si>
    <t>3451</t>
  </si>
  <si>
    <t>17</t>
  </si>
  <si>
    <t xml:space="preserve">ASEGURAMIENTO DEL PARQUE VEHICULAR </t>
  </si>
  <si>
    <t>18</t>
  </si>
  <si>
    <t>SISTEMA DE RECAUDO Y CONTROL DEL SISTEMA DE TRANSPORTE DE MI MACRO PERIFÉRICO</t>
  </si>
  <si>
    <t>4111</t>
  </si>
  <si>
    <t>169/21</t>
  </si>
  <si>
    <t>19</t>
  </si>
  <si>
    <t>15-075</t>
  </si>
  <si>
    <t>SISTEMA INTEROPERABLE DE RECAUDO PREFERENCIAL</t>
  </si>
  <si>
    <t>TARJETAS INTEGRALES, SOCIEDAD ANÓNIMA DE CAPITAL VARIABLE</t>
  </si>
  <si>
    <t>4153</t>
  </si>
  <si>
    <t>03/2017</t>
  </si>
  <si>
    <t>20</t>
  </si>
  <si>
    <t>ARRENDAMIENTO DE AUTOBUSES ELÉCTRICOS DESTINADOS AL SERVICIO PÚBLICO</t>
  </si>
  <si>
    <t>INTELIGENCIA Y SOLUCIONES EN MOVIMIENTO SA DE CV</t>
  </si>
  <si>
    <t>S/N</t>
  </si>
  <si>
    <t>2021</t>
  </si>
  <si>
    <t>21</t>
  </si>
  <si>
    <t>42- 605</t>
  </si>
  <si>
    <t>ACTUALIZACIÓN DE INFRAESTRUCTURA DE LA RED ESTATAL DE RADIOCOMUNICACIÓN (C5)</t>
  </si>
  <si>
    <t>CERVANTECH SERVICIOS TECNÓLOGICOS SC</t>
  </si>
  <si>
    <t>EUC5/DJ/DAF/
008/2020</t>
  </si>
  <si>
    <t>17/08/2020</t>
  </si>
  <si>
    <t>31/03/2024</t>
  </si>
  <si>
    <t>22</t>
  </si>
  <si>
    <t>10 799</t>
  </si>
  <si>
    <t>PROVEDURÍA TÉCNICA PARA EL PROGRAMA DE VERIFICACIÓN VEHICULAR OBLIGATORIA DEL ESTADO DE JALISCO</t>
  </si>
  <si>
    <t>WORLDWIDE ENVIRONMENTAL PRODUCTS, INC.</t>
  </si>
  <si>
    <t>4617</t>
  </si>
  <si>
    <t>452/19</t>
  </si>
  <si>
    <t>23</t>
  </si>
  <si>
    <t>DESARROLLO DEL NUEVO SISTEMA DE PRESUPUESTO BASADO EN RESULTADOS</t>
  </si>
  <si>
    <t>5911</t>
  </si>
  <si>
    <t>NUEVO SISTEMA DE COMPRAS GUBERNAMENTAL</t>
  </si>
  <si>
    <t xml:space="preserve">SOLTEIN S.A. DE C.V.  </t>
  </si>
  <si>
    <t>113/22</t>
  </si>
  <si>
    <t>Nota: Las cífras se encuentran en unidades de millón</t>
  </si>
  <si>
    <t>EJERCICIOS 
2019-2021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</si>
</sst>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,,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0">
    <xf numFmtId="0" fontId="0" fillId="0" borderId="0" xfId="0"/>
    <xf numFmtId="0" fontId="5" fillId="0" borderId="0" xfId="0" applyFont="1" applyBorder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164" fontId="3" fillId="0" borderId="0" xfId="1" applyNumberFormat="1" applyFont="1" applyBorder="1" applyAlignment="1">
      <alignment horizontal="right" vertical="center" wrapText="1"/>
    </xf>
    <xf numFmtId="164" fontId="3" fillId="0" borderId="0" xfId="1" applyNumberFormat="1" applyFont="1" applyFill="1" applyBorder="1" applyAlignment="1">
      <alignment horizontal="right" vertical="center" wrapText="1"/>
    </xf>
    <xf numFmtId="0" fontId="8" fillId="0" borderId="0" xfId="1" applyFont="1" applyBorder="1" applyAlignment="1">
      <alignment horizontal="center" vertical="center" wrapText="1"/>
    </xf>
    <xf numFmtId="4" fontId="10" fillId="3" borderId="2" xfId="1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right" vertical="center"/>
    </xf>
    <xf numFmtId="164" fontId="13" fillId="0" borderId="2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164" fontId="13" fillId="0" borderId="2" xfId="1" applyNumberFormat="1" applyFont="1" applyBorder="1" applyAlignment="1">
      <alignment horizontal="right" vertical="center" wrapText="1"/>
    </xf>
    <xf numFmtId="164" fontId="13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164" fontId="13" fillId="0" borderId="2" xfId="2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 wrapText="1"/>
    </xf>
    <xf numFmtId="164" fontId="5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" fontId="5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164" fontId="13" fillId="0" borderId="2" xfId="1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4" fontId="10" fillId="3" borderId="3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9" fillId="3" borderId="1" xfId="1" applyNumberFormat="1" applyFont="1" applyFill="1" applyBorder="1" applyAlignment="1">
      <alignment horizontal="center" vertical="center" wrapText="1"/>
    </xf>
    <xf numFmtId="49" fontId="9" fillId="3" borderId="4" xfId="1" applyNumberFormat="1" applyFont="1" applyFill="1" applyBorder="1" applyAlignment="1">
      <alignment horizontal="center" vertical="center" wrapText="1"/>
    </xf>
    <xf numFmtId="49" fontId="10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4" fontId="10" fillId="3" borderId="2" xfId="1" applyNumberFormat="1" applyFont="1" applyFill="1" applyBorder="1" applyAlignment="1">
      <alignment horizontal="center" vertical="center" wrapText="1"/>
    </xf>
    <xf numFmtId="4" fontId="10" fillId="3" borderId="1" xfId="1" applyNumberFormat="1" applyFont="1" applyFill="1" applyBorder="1" applyAlignment="1">
      <alignment horizontal="center" vertical="center" wrapText="1"/>
    </xf>
    <xf numFmtId="4" fontId="10" fillId="3" borderId="4" xfId="1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right" vertical="center"/>
    </xf>
    <xf numFmtId="164" fontId="13" fillId="0" borderId="5" xfId="0" applyNumberFormat="1" applyFont="1" applyFill="1" applyBorder="1" applyAlignment="1">
      <alignment horizontal="right" vertical="center"/>
    </xf>
    <xf numFmtId="164" fontId="13" fillId="0" borderId="4" xfId="0" applyNumberFormat="1" applyFont="1" applyFill="1" applyBorder="1" applyAlignment="1">
      <alignment horizontal="right" vertical="center"/>
    </xf>
    <xf numFmtId="164" fontId="13" fillId="0" borderId="1" xfId="1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3" fillId="0" borderId="4" xfId="1" applyNumberFormat="1" applyFont="1" applyBorder="1" applyAlignment="1">
      <alignment horizontal="right" vertical="center" wrapText="1"/>
    </xf>
    <xf numFmtId="164" fontId="13" fillId="0" borderId="2" xfId="1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4.10\Presupuesto\CONTROL%20PRESUPUESTAL\2021\MULTIANUALES\NUEVO%202022\Pesos%20y%20D&#243;lares%20con%20claves%20pptales%20con%20lo%20de%20ADM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ve"/>
      <sheetName val="clave mod"/>
      <sheetName val="TD"/>
      <sheetName val="BASE"/>
      <sheetName val="POR CONTRATO"/>
      <sheetName val="13.b pesos"/>
      <sheetName val="POR CONTRATO Clave Avance"/>
      <sheetName val="Formato 2022"/>
      <sheetName val="POR CONTRATO 1"/>
      <sheetName val="Anuales"/>
      <sheetName val="Anuales 03"/>
      <sheetName val="Formato 2022 (con mod 23.07.21)"/>
      <sheetName val="AVANCE 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81">
          <cell r="B381" t="str">
            <v>IDEAR ELECTRÓNICA</v>
          </cell>
          <cell r="H381">
            <v>45460</v>
          </cell>
          <cell r="R381">
            <v>185429091.35000002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showGridLines="0" tabSelected="1" view="pageBreakPreview" zoomScale="98" zoomScaleNormal="98" zoomScaleSheetLayoutView="98" workbookViewId="0">
      <pane xSplit="1" ySplit="6" topLeftCell="B7" activePane="bottomRight" state="frozen"/>
      <selection pane="topRight" activeCell="B1" sqref="B1"/>
      <selection pane="bottomLeft" activeCell="A9" sqref="A9"/>
      <selection pane="bottomRight" activeCell="H8" sqref="H8"/>
    </sheetView>
  </sheetViews>
  <sheetFormatPr baseColWidth="10" defaultColWidth="11.5546875" defaultRowHeight="10.5" outlineLevelRow="2" x14ac:dyDescent="0.3"/>
  <cols>
    <col min="1" max="1" width="3.5546875" style="3" customWidth="1"/>
    <col min="2" max="2" width="8.6640625" style="3" customWidth="1"/>
    <col min="3" max="3" width="37.6640625" style="4" customWidth="1"/>
    <col min="4" max="4" width="32.33203125" style="4" customWidth="1"/>
    <col min="5" max="5" width="9.6640625" style="3" customWidth="1"/>
    <col min="6" max="6" width="21.109375" style="38" customWidth="1"/>
    <col min="7" max="7" width="13.44140625" style="6" customWidth="1"/>
    <col min="8" max="8" width="13.6640625" style="6" customWidth="1"/>
    <col min="9" max="9" width="14.88671875" style="7" customWidth="1"/>
    <col min="10" max="11" width="16.6640625" style="7" customWidth="1"/>
    <col min="12" max="12" width="16.6640625" style="37" customWidth="1"/>
    <col min="13" max="13" width="17" style="7" customWidth="1"/>
    <col min="14" max="16384" width="11.5546875" style="1"/>
  </cols>
  <sheetData>
    <row r="1" spans="1:13" ht="24.05" customHeight="1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8" customHeight="1" x14ac:dyDescent="0.3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2.75" customHeight="1" x14ac:dyDescent="0.3">
      <c r="A3" s="2"/>
      <c r="B3" s="45" t="s">
        <v>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25.55" customHeight="1" x14ac:dyDescent="0.3">
      <c r="B4" s="4"/>
      <c r="F4" s="5"/>
      <c r="K4" s="8"/>
      <c r="L4" s="9"/>
      <c r="M4" s="8"/>
    </row>
    <row r="5" spans="1:13" s="10" customFormat="1" ht="26.2" customHeight="1" x14ac:dyDescent="0.3">
      <c r="A5" s="46" t="s">
        <v>3</v>
      </c>
      <c r="B5" s="48" t="s">
        <v>4</v>
      </c>
      <c r="C5" s="49" t="s">
        <v>5</v>
      </c>
      <c r="D5" s="49" t="s">
        <v>6</v>
      </c>
      <c r="E5" s="48" t="s">
        <v>7</v>
      </c>
      <c r="F5" s="48" t="s">
        <v>8</v>
      </c>
      <c r="G5" s="50" t="s">
        <v>9</v>
      </c>
      <c r="H5" s="50"/>
      <c r="I5" s="50" t="s">
        <v>10</v>
      </c>
      <c r="J5" s="51" t="s">
        <v>115</v>
      </c>
      <c r="K5" s="50" t="s">
        <v>11</v>
      </c>
      <c r="L5" s="50" t="s">
        <v>12</v>
      </c>
      <c r="M5" s="42" t="s">
        <v>13</v>
      </c>
    </row>
    <row r="6" spans="1:13" s="10" customFormat="1" ht="29.45" customHeight="1" x14ac:dyDescent="0.3">
      <c r="A6" s="47"/>
      <c r="B6" s="48"/>
      <c r="C6" s="49"/>
      <c r="D6" s="49"/>
      <c r="E6" s="48"/>
      <c r="F6" s="48"/>
      <c r="G6" s="11" t="s">
        <v>14</v>
      </c>
      <c r="H6" s="11" t="s">
        <v>15</v>
      </c>
      <c r="I6" s="50"/>
      <c r="J6" s="52"/>
      <c r="K6" s="50"/>
      <c r="L6" s="50"/>
      <c r="M6" s="42"/>
    </row>
    <row r="7" spans="1:13" s="18" customFormat="1" ht="37" customHeight="1" outlineLevel="2" x14ac:dyDescent="0.3">
      <c r="A7" s="12" t="s">
        <v>16</v>
      </c>
      <c r="B7" s="13" t="s">
        <v>17</v>
      </c>
      <c r="C7" s="14" t="s">
        <v>18</v>
      </c>
      <c r="D7" s="14" t="s">
        <v>19</v>
      </c>
      <c r="E7" s="13" t="s">
        <v>20</v>
      </c>
      <c r="F7" s="15" t="s">
        <v>19</v>
      </c>
      <c r="G7" s="13">
        <v>2023</v>
      </c>
      <c r="H7" s="13">
        <v>2024</v>
      </c>
      <c r="I7" s="16">
        <f>L7+M7</f>
        <v>236842096.51999998</v>
      </c>
      <c r="J7" s="17">
        <v>0</v>
      </c>
      <c r="K7" s="17">
        <v>0</v>
      </c>
      <c r="L7" s="17">
        <v>116802462</v>
      </c>
      <c r="M7" s="17">
        <v>120039634.52</v>
      </c>
    </row>
    <row r="8" spans="1:13" s="18" customFormat="1" ht="28.5" customHeight="1" outlineLevel="2" x14ac:dyDescent="0.3">
      <c r="A8" s="12" t="s">
        <v>21</v>
      </c>
      <c r="B8" s="13" t="s">
        <v>22</v>
      </c>
      <c r="C8" s="14" t="s">
        <v>23</v>
      </c>
      <c r="D8" s="14" t="s">
        <v>24</v>
      </c>
      <c r="E8" s="19">
        <v>2182</v>
      </c>
      <c r="F8" s="15" t="s">
        <v>25</v>
      </c>
      <c r="G8" s="20">
        <v>44166</v>
      </c>
      <c r="H8" s="20">
        <v>45631</v>
      </c>
      <c r="I8" s="16">
        <v>259840000</v>
      </c>
      <c r="J8" s="21">
        <v>162400000</v>
      </c>
      <c r="K8" s="17">
        <v>58464000</v>
      </c>
      <c r="L8" s="17">
        <v>25984000</v>
      </c>
      <c r="M8" s="17">
        <v>12992000</v>
      </c>
    </row>
    <row r="9" spans="1:13" s="18" customFormat="1" ht="33.75" customHeight="1" outlineLevel="2" x14ac:dyDescent="0.3">
      <c r="A9" s="61" t="s">
        <v>22</v>
      </c>
      <c r="B9" s="63" t="s">
        <v>26</v>
      </c>
      <c r="C9" s="64" t="s">
        <v>27</v>
      </c>
      <c r="D9" s="64" t="s">
        <v>28</v>
      </c>
      <c r="E9" s="13" t="s">
        <v>29</v>
      </c>
      <c r="F9" s="69" t="s">
        <v>30</v>
      </c>
      <c r="G9" s="53">
        <v>43509</v>
      </c>
      <c r="H9" s="53">
        <v>45565</v>
      </c>
      <c r="I9" s="54">
        <v>3634047329.9000001</v>
      </c>
      <c r="J9" s="57">
        <v>1810050333.6999998</v>
      </c>
      <c r="K9" s="17">
        <v>2589414.6</v>
      </c>
      <c r="L9" s="17">
        <v>2589414.6</v>
      </c>
      <c r="M9" s="60">
        <v>497453726.16000003</v>
      </c>
    </row>
    <row r="10" spans="1:13" s="18" customFormat="1" ht="18" customHeight="1" outlineLevel="2" x14ac:dyDescent="0.3">
      <c r="A10" s="68"/>
      <c r="B10" s="63"/>
      <c r="C10" s="64"/>
      <c r="D10" s="64"/>
      <c r="E10" s="13" t="s">
        <v>31</v>
      </c>
      <c r="F10" s="69"/>
      <c r="G10" s="53"/>
      <c r="H10" s="53"/>
      <c r="I10" s="55"/>
      <c r="J10" s="58"/>
      <c r="K10" s="17">
        <v>3393603.12</v>
      </c>
      <c r="L10" s="17">
        <v>3393603.12</v>
      </c>
      <c r="M10" s="60"/>
    </row>
    <row r="11" spans="1:13" s="18" customFormat="1" ht="15.75" customHeight="1" outlineLevel="2" x14ac:dyDescent="0.3">
      <c r="A11" s="62"/>
      <c r="B11" s="63"/>
      <c r="C11" s="64"/>
      <c r="D11" s="64"/>
      <c r="E11" s="13" t="s">
        <v>32</v>
      </c>
      <c r="F11" s="69"/>
      <c r="G11" s="53"/>
      <c r="H11" s="53"/>
      <c r="I11" s="56"/>
      <c r="J11" s="59"/>
      <c r="K11" s="17">
        <v>657288617.15999997</v>
      </c>
      <c r="L11" s="17">
        <v>657288617.15999997</v>
      </c>
      <c r="M11" s="60"/>
    </row>
    <row r="12" spans="1:13" s="18" customFormat="1" ht="32.25" customHeight="1" outlineLevel="2" x14ac:dyDescent="0.3">
      <c r="A12" s="12" t="s">
        <v>17</v>
      </c>
      <c r="B12" s="13" t="s">
        <v>33</v>
      </c>
      <c r="C12" s="14" t="s">
        <v>34</v>
      </c>
      <c r="D12" s="14" t="s">
        <v>35</v>
      </c>
      <c r="E12" s="13" t="s">
        <v>29</v>
      </c>
      <c r="F12" s="15" t="s">
        <v>36</v>
      </c>
      <c r="G12" s="20">
        <v>43726</v>
      </c>
      <c r="H12" s="20">
        <v>45293</v>
      </c>
      <c r="I12" s="16">
        <v>167100084.52000001</v>
      </c>
      <c r="J12" s="21">
        <v>85573420.840000004</v>
      </c>
      <c r="K12" s="17">
        <v>40763331.840000004</v>
      </c>
      <c r="L12" s="17">
        <v>40763331.840000004</v>
      </c>
      <c r="M12" s="17">
        <v>0</v>
      </c>
    </row>
    <row r="13" spans="1:13" s="18" customFormat="1" ht="38.950000000000003" customHeight="1" outlineLevel="2" x14ac:dyDescent="0.3">
      <c r="A13" s="12" t="s">
        <v>37</v>
      </c>
      <c r="B13" s="13" t="s">
        <v>17</v>
      </c>
      <c r="C13" s="14" t="s">
        <v>38</v>
      </c>
      <c r="D13" s="14" t="s">
        <v>39</v>
      </c>
      <c r="E13" s="13" t="s">
        <v>29</v>
      </c>
      <c r="F13" s="15" t="s">
        <v>40</v>
      </c>
      <c r="G13" s="20">
        <v>44439</v>
      </c>
      <c r="H13" s="20">
        <v>45291</v>
      </c>
      <c r="I13" s="16">
        <v>191051861.47</v>
      </c>
      <c r="J13" s="21">
        <v>91405274.829999998</v>
      </c>
      <c r="K13" s="17">
        <v>49823293.32</v>
      </c>
      <c r="L13" s="17">
        <v>49823293.32</v>
      </c>
      <c r="M13" s="17">
        <v>0</v>
      </c>
    </row>
    <row r="14" spans="1:13" s="18" customFormat="1" ht="25.55" customHeight="1" outlineLevel="2" x14ac:dyDescent="0.3">
      <c r="A14" s="12" t="s">
        <v>41</v>
      </c>
      <c r="B14" s="13" t="s">
        <v>33</v>
      </c>
      <c r="C14" s="14" t="s">
        <v>42</v>
      </c>
      <c r="D14" s="14" t="s">
        <v>35</v>
      </c>
      <c r="E14" s="13" t="s">
        <v>29</v>
      </c>
      <c r="F14" s="15" t="s">
        <v>43</v>
      </c>
      <c r="G14" s="20">
        <v>44274</v>
      </c>
      <c r="H14" s="20">
        <v>45413</v>
      </c>
      <c r="I14" s="16">
        <f>107836911.53</f>
        <v>107836911.53</v>
      </c>
      <c r="J14" s="21">
        <v>24255557.469999999</v>
      </c>
      <c r="K14" s="17">
        <v>35820936.600000001</v>
      </c>
      <c r="L14" s="17">
        <v>35820936.600000001</v>
      </c>
      <c r="M14" s="17">
        <v>11939480.359999999</v>
      </c>
    </row>
    <row r="15" spans="1:13" s="18" customFormat="1" ht="30.8" customHeight="1" outlineLevel="2" x14ac:dyDescent="0.3">
      <c r="A15" s="61" t="s">
        <v>44</v>
      </c>
      <c r="B15" s="63" t="s">
        <v>33</v>
      </c>
      <c r="C15" s="64" t="s">
        <v>45</v>
      </c>
      <c r="D15" s="64" t="s">
        <v>46</v>
      </c>
      <c r="E15" s="13" t="s">
        <v>31</v>
      </c>
      <c r="F15" s="65" t="s">
        <v>47</v>
      </c>
      <c r="G15" s="20">
        <v>43712</v>
      </c>
      <c r="H15" s="20">
        <v>45260</v>
      </c>
      <c r="I15" s="67">
        <v>490523428.31999999</v>
      </c>
      <c r="J15" s="57">
        <v>263741733.17560002</v>
      </c>
      <c r="K15" s="17">
        <v>65996384.45040001</v>
      </c>
      <c r="L15" s="17">
        <v>56465730.9252</v>
      </c>
      <c r="M15" s="17">
        <v>0</v>
      </c>
    </row>
    <row r="16" spans="1:13" s="18" customFormat="1" ht="17.2" customHeight="1" outlineLevel="2" x14ac:dyDescent="0.3">
      <c r="A16" s="62"/>
      <c r="B16" s="63"/>
      <c r="C16" s="64"/>
      <c r="D16" s="64"/>
      <c r="E16" s="13" t="s">
        <v>48</v>
      </c>
      <c r="F16" s="66"/>
      <c r="G16" s="20">
        <v>43712</v>
      </c>
      <c r="H16" s="20">
        <v>45260</v>
      </c>
      <c r="I16" s="67"/>
      <c r="J16" s="59"/>
      <c r="K16" s="17">
        <v>56219142.309600003</v>
      </c>
      <c r="L16" s="17">
        <v>48100437.454800002</v>
      </c>
      <c r="M16" s="17">
        <v>0</v>
      </c>
    </row>
    <row r="17" spans="1:13" s="18" customFormat="1" ht="33.75" customHeight="1" outlineLevel="2" x14ac:dyDescent="0.3">
      <c r="A17" s="71" t="s">
        <v>49</v>
      </c>
      <c r="B17" s="74" t="s">
        <v>33</v>
      </c>
      <c r="C17" s="64" t="s">
        <v>50</v>
      </c>
      <c r="D17" s="64" t="s">
        <v>35</v>
      </c>
      <c r="E17" s="13" t="s">
        <v>31</v>
      </c>
      <c r="F17" s="78" t="s">
        <v>51</v>
      </c>
      <c r="G17" s="20">
        <v>43942</v>
      </c>
      <c r="H17" s="20">
        <v>45536</v>
      </c>
      <c r="I17" s="67">
        <v>924427776.97000003</v>
      </c>
      <c r="J17" s="57">
        <v>428653444.43614244</v>
      </c>
      <c r="K17" s="17">
        <v>138642226.26601872</v>
      </c>
      <c r="L17" s="17">
        <v>138642226.26601872</v>
      </c>
      <c r="M17" s="17">
        <v>74857324.327455461</v>
      </c>
    </row>
    <row r="18" spans="1:13" s="18" customFormat="1" ht="19" customHeight="1" outlineLevel="2" x14ac:dyDescent="0.3">
      <c r="A18" s="72"/>
      <c r="B18" s="75"/>
      <c r="C18" s="76"/>
      <c r="D18" s="77"/>
      <c r="E18" s="13" t="s">
        <v>52</v>
      </c>
      <c r="F18" s="79"/>
      <c r="G18" s="20">
        <v>43942</v>
      </c>
      <c r="H18" s="20">
        <v>45536</v>
      </c>
      <c r="I18" s="67"/>
      <c r="J18" s="58"/>
      <c r="K18" s="17">
        <v>10964356.107986141</v>
      </c>
      <c r="L18" s="17">
        <v>10964356.107986141</v>
      </c>
      <c r="M18" s="17">
        <v>5484355.0995550193</v>
      </c>
    </row>
    <row r="19" spans="1:13" s="18" customFormat="1" ht="20.95" customHeight="1" outlineLevel="2" x14ac:dyDescent="0.3">
      <c r="A19" s="73"/>
      <c r="B19" s="75"/>
      <c r="C19" s="76"/>
      <c r="D19" s="77"/>
      <c r="E19" s="13" t="s">
        <v>32</v>
      </c>
      <c r="F19" s="79"/>
      <c r="G19" s="20">
        <v>43942</v>
      </c>
      <c r="H19" s="20">
        <v>45536</v>
      </c>
      <c r="I19" s="67"/>
      <c r="J19" s="59"/>
      <c r="K19" s="17">
        <v>45694440.622137628</v>
      </c>
      <c r="L19" s="17">
        <v>45694440.622137628</v>
      </c>
      <c r="M19" s="17">
        <v>24830607.3811641</v>
      </c>
    </row>
    <row r="20" spans="1:13" s="18" customFormat="1" ht="36.65" customHeight="1" outlineLevel="2" x14ac:dyDescent="0.3">
      <c r="A20" s="12" t="s">
        <v>26</v>
      </c>
      <c r="B20" s="13" t="s">
        <v>33</v>
      </c>
      <c r="C20" s="14" t="s">
        <v>53</v>
      </c>
      <c r="D20" s="14" t="s">
        <v>54</v>
      </c>
      <c r="E20" s="13" t="s">
        <v>31</v>
      </c>
      <c r="F20" s="15" t="s">
        <v>55</v>
      </c>
      <c r="G20" s="20">
        <v>43809</v>
      </c>
      <c r="H20" s="20">
        <v>45291</v>
      </c>
      <c r="I20" s="16">
        <v>119740167.12</v>
      </c>
      <c r="J20" s="17">
        <v>54721851.600000001</v>
      </c>
      <c r="K20" s="17">
        <v>32509157.760000002</v>
      </c>
      <c r="L20" s="17">
        <v>32509157.760000002</v>
      </c>
      <c r="M20" s="17">
        <v>0</v>
      </c>
    </row>
    <row r="21" spans="1:13" s="18" customFormat="1" ht="32.25" customHeight="1" outlineLevel="2" x14ac:dyDescent="0.3">
      <c r="A21" s="12" t="s">
        <v>56</v>
      </c>
      <c r="B21" s="13" t="s">
        <v>33</v>
      </c>
      <c r="C21" s="14" t="s">
        <v>57</v>
      </c>
      <c r="D21" s="14" t="s">
        <v>35</v>
      </c>
      <c r="E21" s="13" t="s">
        <v>31</v>
      </c>
      <c r="F21" s="15" t="s">
        <v>58</v>
      </c>
      <c r="G21" s="20">
        <v>44347</v>
      </c>
      <c r="H21" s="20">
        <v>45536</v>
      </c>
      <c r="I21" s="16">
        <v>234329849.81999999</v>
      </c>
      <c r="J21" s="39">
        <v>53549608.850000001</v>
      </c>
      <c r="K21" s="17">
        <v>67792609.680000007</v>
      </c>
      <c r="L21" s="17">
        <v>67792609.680000007</v>
      </c>
      <c r="M21" s="17">
        <v>45195021.609999999</v>
      </c>
    </row>
    <row r="22" spans="1:13" s="18" customFormat="1" ht="46.5" customHeight="1" outlineLevel="2" x14ac:dyDescent="0.3">
      <c r="A22" s="12" t="s">
        <v>59</v>
      </c>
      <c r="B22" s="13" t="s">
        <v>22</v>
      </c>
      <c r="C22" s="14" t="s">
        <v>60</v>
      </c>
      <c r="D22" s="14" t="s">
        <v>19</v>
      </c>
      <c r="E22" s="13" t="s">
        <v>61</v>
      </c>
      <c r="F22" s="15" t="s">
        <v>19</v>
      </c>
      <c r="G22" s="13">
        <v>2023</v>
      </c>
      <c r="H22" s="13">
        <v>2024</v>
      </c>
      <c r="I22" s="16">
        <f>L22+M22</f>
        <v>5226400</v>
      </c>
      <c r="J22" s="17">
        <v>0</v>
      </c>
      <c r="K22" s="17">
        <v>0</v>
      </c>
      <c r="L22" s="17">
        <v>2613200</v>
      </c>
      <c r="M22" s="17">
        <v>2613200</v>
      </c>
    </row>
    <row r="23" spans="1:13" s="18" customFormat="1" ht="42.75" customHeight="1" outlineLevel="2" x14ac:dyDescent="0.3">
      <c r="A23" s="12" t="s">
        <v>62</v>
      </c>
      <c r="B23" s="13" t="s">
        <v>33</v>
      </c>
      <c r="C23" s="14" t="s">
        <v>64</v>
      </c>
      <c r="D23" s="14" t="s">
        <v>65</v>
      </c>
      <c r="E23" s="13" t="s">
        <v>66</v>
      </c>
      <c r="F23" s="15" t="s">
        <v>67</v>
      </c>
      <c r="G23" s="20">
        <v>43781</v>
      </c>
      <c r="H23" s="20">
        <v>45626</v>
      </c>
      <c r="I23" s="16">
        <v>6888600</v>
      </c>
      <c r="J23" s="17">
        <v>2992800</v>
      </c>
      <c r="K23" s="17">
        <v>1496400</v>
      </c>
      <c r="L23" s="17">
        <v>1496400</v>
      </c>
      <c r="M23" s="17">
        <v>903000</v>
      </c>
    </row>
    <row r="24" spans="1:13" s="18" customFormat="1" ht="53.2" customHeight="1" outlineLevel="2" x14ac:dyDescent="0.3">
      <c r="A24" s="12" t="s">
        <v>63</v>
      </c>
      <c r="B24" s="13" t="s">
        <v>69</v>
      </c>
      <c r="C24" s="14" t="s">
        <v>70</v>
      </c>
      <c r="D24" s="14" t="s">
        <v>19</v>
      </c>
      <c r="E24" s="13" t="s">
        <v>71</v>
      </c>
      <c r="F24" s="15" t="s">
        <v>19</v>
      </c>
      <c r="G24" s="13" t="s">
        <v>72</v>
      </c>
      <c r="H24" s="13" t="s">
        <v>73</v>
      </c>
      <c r="I24" s="16">
        <f>L24+M24</f>
        <v>18328000</v>
      </c>
      <c r="J24" s="17">
        <v>0</v>
      </c>
      <c r="K24" s="17">
        <v>0</v>
      </c>
      <c r="L24" s="17">
        <v>9164000</v>
      </c>
      <c r="M24" s="17">
        <v>9164000</v>
      </c>
    </row>
    <row r="25" spans="1:13" s="18" customFormat="1" ht="47.15" customHeight="1" outlineLevel="2" x14ac:dyDescent="0.3">
      <c r="A25" s="12" t="s">
        <v>68</v>
      </c>
      <c r="B25" s="13" t="s">
        <v>69</v>
      </c>
      <c r="C25" s="14" t="s">
        <v>74</v>
      </c>
      <c r="D25" s="14" t="s">
        <v>19</v>
      </c>
      <c r="E25" s="13" t="s">
        <v>71</v>
      </c>
      <c r="F25" s="15" t="s">
        <v>19</v>
      </c>
      <c r="G25" s="13" t="s">
        <v>72</v>
      </c>
      <c r="H25" s="13" t="s">
        <v>73</v>
      </c>
      <c r="I25" s="16">
        <f>L25+M25</f>
        <v>187572000</v>
      </c>
      <c r="J25" s="17">
        <v>0</v>
      </c>
      <c r="K25" s="17">
        <v>0</v>
      </c>
      <c r="L25" s="17">
        <v>93786000</v>
      </c>
      <c r="M25" s="17">
        <v>93786000</v>
      </c>
    </row>
    <row r="26" spans="1:13" s="18" customFormat="1" ht="61.55" customHeight="1" outlineLevel="2" x14ac:dyDescent="0.3">
      <c r="A26" s="12" t="s">
        <v>69</v>
      </c>
      <c r="B26" s="13" t="s">
        <v>33</v>
      </c>
      <c r="C26" s="14" t="s">
        <v>76</v>
      </c>
      <c r="D26" s="14" t="s">
        <v>19</v>
      </c>
      <c r="E26" s="13" t="s">
        <v>77</v>
      </c>
      <c r="F26" s="15" t="s">
        <v>19</v>
      </c>
      <c r="G26" s="13" t="s">
        <v>72</v>
      </c>
      <c r="H26" s="13" t="s">
        <v>73</v>
      </c>
      <c r="I26" s="16">
        <f>L26+M26</f>
        <v>154935042.16</v>
      </c>
      <c r="J26" s="17">
        <v>0</v>
      </c>
      <c r="K26" s="17">
        <v>0</v>
      </c>
      <c r="L26" s="17">
        <v>77467521.079999998</v>
      </c>
      <c r="M26" s="17">
        <v>77467521.079999998</v>
      </c>
    </row>
    <row r="27" spans="1:13" s="18" customFormat="1" ht="34.549999999999997" customHeight="1" outlineLevel="2" x14ac:dyDescent="0.3">
      <c r="A27" s="12" t="s">
        <v>75</v>
      </c>
      <c r="B27" s="13" t="s">
        <v>33</v>
      </c>
      <c r="C27" s="14" t="s">
        <v>79</v>
      </c>
      <c r="D27" s="14" t="s">
        <v>19</v>
      </c>
      <c r="E27" s="13" t="s">
        <v>77</v>
      </c>
      <c r="F27" s="15" t="s">
        <v>19</v>
      </c>
      <c r="G27" s="13" t="s">
        <v>72</v>
      </c>
      <c r="H27" s="13" t="s">
        <v>73</v>
      </c>
      <c r="I27" s="16">
        <f>L27+M27</f>
        <v>114682797.44499999</v>
      </c>
      <c r="J27" s="17">
        <v>0</v>
      </c>
      <c r="K27" s="17">
        <v>0</v>
      </c>
      <c r="L27" s="17">
        <v>57341398.722499996</v>
      </c>
      <c r="M27" s="17">
        <v>57341398.722499996</v>
      </c>
    </row>
    <row r="28" spans="1:13" s="18" customFormat="1" ht="51.05" customHeight="1" outlineLevel="2" x14ac:dyDescent="0.3">
      <c r="A28" s="12" t="s">
        <v>78</v>
      </c>
      <c r="B28" s="13" t="s">
        <v>69</v>
      </c>
      <c r="C28" s="14" t="s">
        <v>81</v>
      </c>
      <c r="D28" s="14" t="str">
        <f>'[1]POR CONTRATO 1'!B381</f>
        <v>IDEAR ELECTRÓNICA</v>
      </c>
      <c r="E28" s="13" t="s">
        <v>82</v>
      </c>
      <c r="F28" s="15" t="s">
        <v>83</v>
      </c>
      <c r="G28" s="20">
        <v>44365</v>
      </c>
      <c r="H28" s="20">
        <f>'[1]POR CONTRATO 1'!H381</f>
        <v>45460</v>
      </c>
      <c r="I28" s="16">
        <f>'[1]POR CONTRATO 1'!R381</f>
        <v>185429091.35000002</v>
      </c>
      <c r="J28" s="17">
        <v>76010000</v>
      </c>
      <c r="K28" s="17">
        <v>39078246.920000002</v>
      </c>
      <c r="L28" s="17">
        <v>46893896.310000002</v>
      </c>
      <c r="M28" s="17">
        <v>23446948.120000001</v>
      </c>
    </row>
    <row r="29" spans="1:13" s="18" customFormat="1" ht="41.25" customHeight="1" outlineLevel="2" x14ac:dyDescent="0.3">
      <c r="A29" s="12" t="s">
        <v>80</v>
      </c>
      <c r="B29" s="13" t="s">
        <v>85</v>
      </c>
      <c r="C29" s="14" t="s">
        <v>86</v>
      </c>
      <c r="D29" s="14" t="s">
        <v>87</v>
      </c>
      <c r="E29" s="13" t="s">
        <v>88</v>
      </c>
      <c r="F29" s="15" t="s">
        <v>89</v>
      </c>
      <c r="G29" s="20">
        <v>42767</v>
      </c>
      <c r="H29" s="20">
        <v>45323</v>
      </c>
      <c r="I29" s="16">
        <v>322620828.5</v>
      </c>
      <c r="J29" s="17">
        <v>154857997.68000001</v>
      </c>
      <c r="K29" s="17">
        <v>77428998.840000004</v>
      </c>
      <c r="L29" s="17">
        <v>66749200</v>
      </c>
      <c r="M29" s="17">
        <v>12904833.140000001</v>
      </c>
    </row>
    <row r="30" spans="1:13" s="18" customFormat="1" ht="35.200000000000003" customHeight="1" outlineLevel="2" x14ac:dyDescent="0.3">
      <c r="A30" s="12" t="s">
        <v>84</v>
      </c>
      <c r="B30" s="13" t="s">
        <v>85</v>
      </c>
      <c r="C30" s="14" t="s">
        <v>91</v>
      </c>
      <c r="D30" s="14" t="s">
        <v>92</v>
      </c>
      <c r="E30" s="13" t="s">
        <v>88</v>
      </c>
      <c r="F30" s="15" t="s">
        <v>93</v>
      </c>
      <c r="G30" s="20" t="s">
        <v>94</v>
      </c>
      <c r="H30" s="13" t="s">
        <v>73</v>
      </c>
      <c r="I30" s="22">
        <v>296944836.12</v>
      </c>
      <c r="J30" s="39">
        <v>57739273.689999998</v>
      </c>
      <c r="K30" s="17">
        <v>98981612.040000007</v>
      </c>
      <c r="L30" s="17">
        <v>98981712</v>
      </c>
      <c r="M30" s="17">
        <v>41242338.350000001</v>
      </c>
    </row>
    <row r="31" spans="1:13" s="18" customFormat="1" ht="42.05" customHeight="1" outlineLevel="2" x14ac:dyDescent="0.3">
      <c r="A31" s="12" t="s">
        <v>90</v>
      </c>
      <c r="B31" s="13" t="s">
        <v>96</v>
      </c>
      <c r="C31" s="14" t="s">
        <v>97</v>
      </c>
      <c r="D31" s="14" t="s">
        <v>98</v>
      </c>
      <c r="E31" s="13" t="s">
        <v>88</v>
      </c>
      <c r="F31" s="23" t="s">
        <v>99</v>
      </c>
      <c r="G31" s="20" t="s">
        <v>100</v>
      </c>
      <c r="H31" s="20" t="s">
        <v>101</v>
      </c>
      <c r="I31" s="22">
        <v>298924763.92000002</v>
      </c>
      <c r="J31" s="17">
        <v>109284542.68000001</v>
      </c>
      <c r="K31" s="17">
        <v>84284542.739999995</v>
      </c>
      <c r="L31" s="17">
        <v>84284542.799999997</v>
      </c>
      <c r="M31" s="17">
        <v>21071135.699999999</v>
      </c>
    </row>
    <row r="32" spans="1:13" s="18" customFormat="1" ht="42.75" customHeight="1" outlineLevel="2" x14ac:dyDescent="0.3">
      <c r="A32" s="12" t="s">
        <v>95</v>
      </c>
      <c r="B32" s="13" t="s">
        <v>103</v>
      </c>
      <c r="C32" s="14" t="s">
        <v>104</v>
      </c>
      <c r="D32" s="14" t="s">
        <v>105</v>
      </c>
      <c r="E32" s="13" t="s">
        <v>106</v>
      </c>
      <c r="F32" s="15" t="s">
        <v>107</v>
      </c>
      <c r="G32" s="20">
        <v>43734</v>
      </c>
      <c r="H32" s="20">
        <v>45547</v>
      </c>
      <c r="I32" s="17" t="e">
        <f>+J32+#REF!+K32+L32+M32</f>
        <v>#REF!</v>
      </c>
      <c r="J32" s="17">
        <v>892005476.31999993</v>
      </c>
      <c r="K32" s="17">
        <v>346263169.12</v>
      </c>
      <c r="L32" s="17">
        <v>351457073.75999999</v>
      </c>
      <c r="M32" s="17">
        <v>356728890.96000004</v>
      </c>
    </row>
    <row r="33" spans="1:13" s="18" customFormat="1" ht="42.05" customHeight="1" outlineLevel="2" x14ac:dyDescent="0.3">
      <c r="A33" s="12" t="s">
        <v>102</v>
      </c>
      <c r="B33" s="13" t="s">
        <v>22</v>
      </c>
      <c r="C33" s="14" t="s">
        <v>109</v>
      </c>
      <c r="D33" s="14" t="s">
        <v>19</v>
      </c>
      <c r="E33" s="13" t="s">
        <v>110</v>
      </c>
      <c r="F33" s="15" t="s">
        <v>19</v>
      </c>
      <c r="G33" s="13" t="s">
        <v>72</v>
      </c>
      <c r="H33" s="13" t="s">
        <v>73</v>
      </c>
      <c r="I33" s="16">
        <f>L33+M33</f>
        <v>13100000</v>
      </c>
      <c r="J33" s="17">
        <v>0</v>
      </c>
      <c r="K33" s="17">
        <v>0</v>
      </c>
      <c r="L33" s="17">
        <v>6550000</v>
      </c>
      <c r="M33" s="17">
        <v>6550000</v>
      </c>
    </row>
    <row r="34" spans="1:13" s="18" customFormat="1" ht="35.200000000000003" customHeight="1" outlineLevel="2" x14ac:dyDescent="0.3">
      <c r="A34" s="12" t="s">
        <v>108</v>
      </c>
      <c r="B34" s="13" t="s">
        <v>33</v>
      </c>
      <c r="C34" s="14" t="s">
        <v>111</v>
      </c>
      <c r="D34" s="14" t="s">
        <v>112</v>
      </c>
      <c r="E34" s="13" t="s">
        <v>110</v>
      </c>
      <c r="F34" s="23" t="s">
        <v>113</v>
      </c>
      <c r="G34" s="20">
        <v>44682</v>
      </c>
      <c r="H34" s="20">
        <v>45657</v>
      </c>
      <c r="I34" s="24" t="e">
        <f>#REF!+K34+L34+M34</f>
        <v>#REF!</v>
      </c>
      <c r="J34" s="24">
        <v>3999900.01</v>
      </c>
      <c r="K34" s="24">
        <v>3999900.01</v>
      </c>
      <c r="L34" s="24">
        <v>5500000</v>
      </c>
      <c r="M34" s="24">
        <v>5500000</v>
      </c>
    </row>
    <row r="35" spans="1:13" s="18" customFormat="1" ht="11.8" outlineLevel="2" x14ac:dyDescent="0.3">
      <c r="A35" s="25"/>
      <c r="B35" s="26"/>
      <c r="C35" s="4"/>
      <c r="D35" s="4"/>
      <c r="E35" s="27"/>
      <c r="F35" s="28"/>
      <c r="G35" s="29"/>
      <c r="H35" s="29"/>
      <c r="I35" s="30"/>
      <c r="J35" s="31"/>
      <c r="K35" s="31"/>
      <c r="L35" s="32"/>
      <c r="M35" s="31"/>
    </row>
    <row r="36" spans="1:13" s="18" customFormat="1" ht="24.05" customHeight="1" outlineLevel="2" x14ac:dyDescent="0.3">
      <c r="A36" s="40" t="s">
        <v>114</v>
      </c>
      <c r="B36" s="33"/>
      <c r="C36" s="41"/>
      <c r="D36" s="41"/>
      <c r="E36" s="41"/>
      <c r="F36" s="41"/>
      <c r="G36" s="29"/>
      <c r="H36" s="29"/>
      <c r="I36" s="30"/>
      <c r="J36" s="31"/>
      <c r="K36" s="31"/>
      <c r="L36" s="32"/>
      <c r="M36" s="31"/>
    </row>
    <row r="37" spans="1:13" s="18" customFormat="1" ht="15.75" customHeight="1" outlineLevel="2" x14ac:dyDescent="0.3">
      <c r="A37" s="25"/>
      <c r="B37" s="33"/>
      <c r="C37" s="70"/>
      <c r="D37" s="70"/>
      <c r="E37" s="70"/>
      <c r="F37" s="70"/>
      <c r="G37" s="25"/>
      <c r="H37" s="25"/>
      <c r="I37" s="30"/>
      <c r="J37" s="30"/>
      <c r="K37" s="30"/>
      <c r="L37" s="30"/>
      <c r="M37" s="30"/>
    </row>
    <row r="38" spans="1:13" s="18" customFormat="1" outlineLevel="2" x14ac:dyDescent="0.3"/>
    <row r="39" spans="1:13" x14ac:dyDescent="0.3">
      <c r="B39" s="34"/>
      <c r="C39" s="35"/>
      <c r="D39" s="35"/>
      <c r="E39" s="34"/>
      <c r="F39" s="36"/>
    </row>
    <row r="40" spans="1:13" ht="16.399999999999999" customHeight="1" x14ac:dyDescent="0.3"/>
    <row r="41" spans="1:13" ht="19" customHeight="1" x14ac:dyDescent="0.3"/>
    <row r="42" spans="1:13" ht="31.75" customHeight="1" x14ac:dyDescent="0.3"/>
    <row r="43" spans="1:13" ht="42.75" customHeight="1" x14ac:dyDescent="0.3"/>
    <row r="44" spans="1:13" ht="42.75" customHeight="1" x14ac:dyDescent="0.3"/>
    <row r="47" spans="1:13" s="7" customFormat="1" x14ac:dyDescent="0.3">
      <c r="L47" s="37"/>
    </row>
    <row r="48" spans="1:13" s="7" customFormat="1" x14ac:dyDescent="0.3">
      <c r="L48" s="37"/>
    </row>
    <row r="49" spans="1:12" s="7" customFormat="1" x14ac:dyDescent="0.3">
      <c r="L49" s="37"/>
    </row>
    <row r="50" spans="1:12" s="7" customFormat="1" x14ac:dyDescent="0.3">
      <c r="L50" s="37"/>
    </row>
    <row r="51" spans="1:12" s="7" customFormat="1" x14ac:dyDescent="0.3">
      <c r="L51" s="37"/>
    </row>
    <row r="53" spans="1:12" s="7" customFormat="1" x14ac:dyDescent="0.3">
      <c r="L53" s="37"/>
    </row>
    <row r="54" spans="1:12" s="7" customFormat="1" x14ac:dyDescent="0.3">
      <c r="L54" s="37"/>
    </row>
    <row r="55" spans="1:12" s="7" customFormat="1" x14ac:dyDescent="0.3">
      <c r="L55" s="37"/>
    </row>
    <row r="56" spans="1:12" s="7" customFormat="1" ht="15.05" customHeight="1" x14ac:dyDescent="0.3">
      <c r="A56" s="3"/>
      <c r="B56" s="3"/>
      <c r="C56" s="4"/>
      <c r="D56" s="4"/>
      <c r="E56" s="3"/>
      <c r="F56" s="38"/>
      <c r="G56" s="6"/>
      <c r="H56" s="6"/>
      <c r="L56" s="37"/>
    </row>
    <row r="57" spans="1:12" s="7" customFormat="1" ht="20.95" customHeight="1" x14ac:dyDescent="0.3">
      <c r="A57" s="3"/>
      <c r="B57" s="3"/>
      <c r="C57" s="4"/>
      <c r="D57" s="4"/>
      <c r="E57" s="3"/>
      <c r="F57" s="38"/>
      <c r="G57" s="6"/>
      <c r="H57" s="6"/>
      <c r="L57" s="37"/>
    </row>
  </sheetData>
  <mergeCells count="40">
    <mergeCell ref="C37:F37"/>
    <mergeCell ref="J15:J16"/>
    <mergeCell ref="A17:A19"/>
    <mergeCell ref="B17:B19"/>
    <mergeCell ref="C17:C19"/>
    <mergeCell ref="D17:D19"/>
    <mergeCell ref="F17:F19"/>
    <mergeCell ref="I17:I19"/>
    <mergeCell ref="J17:J19"/>
    <mergeCell ref="H9:H11"/>
    <mergeCell ref="I9:I11"/>
    <mergeCell ref="J9:J11"/>
    <mergeCell ref="M9:M11"/>
    <mergeCell ref="A15:A16"/>
    <mergeCell ref="B15:B16"/>
    <mergeCell ref="C15:C16"/>
    <mergeCell ref="D15:D16"/>
    <mergeCell ref="F15:F16"/>
    <mergeCell ref="I15:I16"/>
    <mergeCell ref="A9:A11"/>
    <mergeCell ref="B9:B11"/>
    <mergeCell ref="C9:C11"/>
    <mergeCell ref="D9:D11"/>
    <mergeCell ref="F9:F11"/>
    <mergeCell ref="G9:G11"/>
    <mergeCell ref="M5:M6"/>
    <mergeCell ref="A1:M1"/>
    <mergeCell ref="A2:M2"/>
    <mergeCell ref="B3:M3"/>
    <mergeCell ref="A5:A6"/>
    <mergeCell ref="B5:B6"/>
    <mergeCell ref="C5:C6"/>
    <mergeCell ref="D5:D6"/>
    <mergeCell ref="E5:E6"/>
    <mergeCell ref="F5:F6"/>
    <mergeCell ref="G5:H5"/>
    <mergeCell ref="I5:I6"/>
    <mergeCell ref="J5:J6"/>
    <mergeCell ref="K5:K6"/>
    <mergeCell ref="L5:L6"/>
  </mergeCells>
  <conditionalFormatting sqref="B36:B37">
    <cfRule type="iconSet" priority="1">
      <iconSet iconSet="3Symbols2" showValue="0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scale="60" fitToHeight="0" orientation="landscape" horizontalDpi="4294967295" verticalDpi="4294967295" r:id="rId1"/>
  <rowBreaks count="1" manualBreakCount="1">
    <brk id="26" max="13" man="1"/>
  </rowBreaks>
  <colBreaks count="1" manualBreakCount="1">
    <brk id="1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MULTIANUALES CT 2023</vt:lpstr>
      <vt:lpstr>'MULTIANUALES CT 2023'!Área_de_impresión</vt:lpstr>
      <vt:lpstr>'MULTIANUALES CT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Maria Santillanes Carrillo</dc:creator>
  <cp:lastModifiedBy>Linda Maria Santillanes Carrillo</cp:lastModifiedBy>
  <cp:lastPrinted>2022-12-07T23:01:31Z</cp:lastPrinted>
  <dcterms:created xsi:type="dcterms:W3CDTF">2022-10-26T21:49:04Z</dcterms:created>
  <dcterms:modified xsi:type="dcterms:W3CDTF">2022-12-07T23:03:42Z</dcterms:modified>
</cp:coreProperties>
</file>